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24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F20\"/>
    </mc:Choice>
  </mc:AlternateContent>
  <bookViews>
    <workbookView xWindow="165" yWindow="0" windowWidth="25605" windowHeight="16065"/>
  </bookViews>
  <sheets>
    <sheet name="Share Structure" sheetId="4" r:id="rId1"/>
  </sheets>
  <calcPr calcId="171026" concurrentCalc="0"/>
</workbook>
</file>

<file path=xl/calcChain.xml><?xml version="1.0" encoding="utf-8"?>
<calcChain xmlns="http://schemas.openxmlformats.org/spreadsheetml/2006/main">
  <c r="H12" i="4" l="1"/>
  <c r="D17" i="4"/>
  <c r="E6" i="4"/>
  <c r="H6" i="4"/>
  <c r="L6" i="4"/>
  <c r="B17" i="4"/>
  <c r="N17" i="4"/>
  <c r="J17" i="4"/>
  <c r="F17" i="4"/>
  <c r="H7" i="4"/>
  <c r="L7" i="4"/>
  <c r="H8" i="4"/>
  <c r="L8" i="4"/>
  <c r="H9" i="4"/>
  <c r="L9" i="4"/>
  <c r="H10" i="4"/>
  <c r="L10" i="4"/>
  <c r="H11" i="4"/>
  <c r="L11" i="4"/>
  <c r="L12" i="4"/>
  <c r="H13" i="4"/>
  <c r="L13" i="4"/>
  <c r="H14" i="4"/>
  <c r="L14" i="4"/>
  <c r="H15" i="4"/>
  <c r="L15" i="4"/>
  <c r="H16" i="4"/>
  <c r="L16" i="4"/>
  <c r="L17" i="4"/>
  <c r="M6" i="4"/>
  <c r="M7" i="4"/>
  <c r="M8" i="4"/>
  <c r="M9" i="4"/>
  <c r="M10" i="4"/>
  <c r="M11" i="4"/>
  <c r="M12" i="4"/>
  <c r="M13" i="4"/>
  <c r="M14" i="4"/>
  <c r="M15" i="4"/>
  <c r="M16" i="4"/>
  <c r="P15" i="4"/>
  <c r="P16" i="4"/>
  <c r="P6" i="4"/>
  <c r="P7" i="4"/>
  <c r="P8" i="4"/>
  <c r="P9" i="4"/>
  <c r="P10" i="4"/>
  <c r="P11" i="4"/>
  <c r="P12" i="4"/>
  <c r="P13" i="4"/>
  <c r="P14" i="4"/>
  <c r="P17" i="4"/>
  <c r="Q6" i="4"/>
  <c r="Q7" i="4"/>
  <c r="Q8" i="4"/>
  <c r="Q9" i="4"/>
  <c r="Q10" i="4"/>
  <c r="Q11" i="4"/>
  <c r="Q12" i="4"/>
  <c r="Q13" i="4"/>
  <c r="Q14" i="4"/>
  <c r="Q15" i="4"/>
  <c r="Q16" i="4"/>
  <c r="Q17" i="4"/>
  <c r="M17" i="4"/>
  <c r="H17" i="4"/>
  <c r="I16" i="4"/>
  <c r="E16" i="4"/>
  <c r="I15" i="4"/>
  <c r="I6" i="4"/>
  <c r="I7" i="4"/>
  <c r="I8" i="4"/>
  <c r="I9" i="4"/>
  <c r="I10" i="4"/>
  <c r="I11" i="4"/>
  <c r="I12" i="4"/>
  <c r="I13" i="4"/>
  <c r="I14" i="4"/>
  <c r="I17" i="4"/>
  <c r="E15" i="4"/>
  <c r="E7" i="4"/>
  <c r="E8" i="4"/>
  <c r="E9" i="4"/>
  <c r="E10" i="4"/>
  <c r="E11" i="4"/>
  <c r="E12" i="4"/>
  <c r="E13" i="4"/>
  <c r="E14" i="4"/>
  <c r="E17" i="4"/>
</calcChain>
</file>

<file path=xl/sharedStrings.xml><?xml version="1.0" encoding="utf-8"?>
<sst xmlns="http://schemas.openxmlformats.org/spreadsheetml/2006/main" count="37" uniqueCount="25">
  <si>
    <t>Sample Capitalization Table</t>
  </si>
  <si>
    <t>1st Round</t>
  </si>
  <si>
    <t>Capital Increase 1</t>
  </si>
  <si>
    <t>Capital Increase 2</t>
  </si>
  <si>
    <t>Capital Increase (convertible loan)</t>
  </si>
  <si>
    <t xml:space="preserve"> </t>
  </si>
  <si>
    <t>Shareholders</t>
    <phoneticPr fontId="2" type="noConversion"/>
  </si>
  <si>
    <t>$</t>
  </si>
  <si>
    <t>Ratio</t>
  </si>
  <si>
    <t># shares</t>
    <phoneticPr fontId="2" type="noConversion"/>
  </si>
  <si>
    <t>%</t>
    <phoneticPr fontId="2" type="noConversion"/>
  </si>
  <si>
    <t>Ratio</t>
    <phoneticPr fontId="2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</si>
  <si>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</si>
  <si>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</si>
  <si>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</si>
  <si>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</si>
  <si>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</si>
  <si>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</si>
  <si>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</si>
  <si>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</si>
  <si>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</si>
  <si>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</si>
  <si>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</si>
  <si>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Total: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</si>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</sst>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%"/>
  </numFmts>
  <fonts count="9">
    <font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0" xfId="1" applyNumberFormat="1" applyFont="1" applyFill="1" applyBorder="1" applyAlignment="1">
      <alignment horizontal="center"/>
    </xf>
    <xf numFmtId="3" fontId="6" fillId="4" borderId="0" xfId="0" applyNumberFormat="1" applyFont="1" applyFill="1" applyAlignment="1">
      <alignment horizontal="center"/>
    </xf>
    <xf numFmtId="10" fontId="6" fillId="4" borderId="0" xfId="1" applyNumberFormat="1" applyFont="1" applyFill="1" applyBorder="1" applyAlignment="1">
      <alignment horizontal="center"/>
    </xf>
    <xf numFmtId="3" fontId="8" fillId="5" borderId="0" xfId="0" applyNumberFormat="1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0" fontId="6" fillId="5" borderId="0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0" fontId="6" fillId="3" borderId="1" xfId="1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0" fontId="6" fillId="4" borderId="1" xfId="1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10" fontId="6" fillId="5" borderId="1" xfId="1" applyNumberFormat="1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10" fontId="3" fillId="2" borderId="2" xfId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10" fontId="6" fillId="3" borderId="2" xfId="1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10" fontId="6" fillId="4" borderId="2" xfId="1" applyNumberFormat="1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10" fontId="6" fillId="5" borderId="2" xfId="1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10" fontId="8" fillId="5" borderId="2" xfId="1" applyNumberFormat="1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10" fontId="3" fillId="2" borderId="3" xfId="1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0" fontId="6" fillId="3" borderId="3" xfId="1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10" fontId="6" fillId="4" borderId="3" xfId="1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10" fontId="6" fillId="5" borderId="3" xfId="1" applyNumberFormat="1" applyFont="1" applyFill="1" applyBorder="1" applyAlignment="1">
      <alignment horizontal="center"/>
    </xf>
    <xf numFmtId="164" fontId="3" fillId="0" borderId="0" xfId="0" applyNumberFormat="1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125" workbookViewId="0">
      <selection activeCell="H13" sqref="H13"/>
    </sheetView>
  </sheetViews>
  <sheetFormatPr defaultColWidth="8.85546875" defaultRowHeight="12.75"/>
  <cols>
    <col min="1" max="1" width="11.42578125" style="3" customWidth="1"/>
    <col min="2" max="2" width="8.28515625" style="2" customWidth="1"/>
    <col min="3" max="3" width="4.7109375" style="3" bestFit="1" customWidth="1"/>
    <col min="4" max="4" width="9.42578125" style="3" customWidth="1"/>
    <col min="5" max="5" width="10.7109375" style="3" customWidth="1"/>
    <col min="6" max="6" width="9.85546875" style="3" customWidth="1"/>
    <col min="7" max="7" width="4.7109375" style="3" bestFit="1" customWidth="1"/>
    <col min="8" max="8" width="7.28515625" style="3" bestFit="1" customWidth="1"/>
    <col min="9" max="9" width="7.85546875" style="3" bestFit="1" customWidth="1"/>
    <col min="10" max="10" width="12.85546875" style="3" customWidth="1"/>
    <col min="11" max="11" width="4.7109375" style="3" bestFit="1" customWidth="1"/>
    <col min="12" max="12" width="7.140625" style="3" bestFit="1" customWidth="1"/>
    <col min="13" max="13" width="12" style="3" customWidth="1"/>
    <col min="14" max="14" width="7.42578125" style="3" bestFit="1" customWidth="1"/>
    <col min="15" max="15" width="5.140625" style="3" customWidth="1"/>
    <col min="16" max="16" width="9.42578125" style="3" customWidth="1"/>
    <col min="17" max="17" width="9" style="3" customWidth="1"/>
    <col min="18" max="18" width="4.85546875" style="2" customWidth="1"/>
    <col min="19" max="16384" width="8.85546875" style="3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55" t="s">
        <v>1</v>
      </c>
      <c r="C4" s="56"/>
      <c r="D4" s="56"/>
      <c r="E4" s="56"/>
      <c r="F4" s="55" t="s">
        <v>2</v>
      </c>
      <c r="G4" s="56"/>
      <c r="H4" s="56"/>
      <c r="I4" s="56"/>
      <c r="J4" s="55" t="s">
        <v>3</v>
      </c>
      <c r="K4" s="56"/>
      <c r="L4" s="56"/>
      <c r="M4" s="56"/>
      <c r="N4" s="55" t="s">
        <v>4</v>
      </c>
      <c r="O4" s="56"/>
      <c r="P4" s="56"/>
      <c r="Q4" s="56"/>
      <c r="R4" s="4" t="s">
        <v>5</v>
      </c>
    </row>
    <row r="5" spans="1:18">
      <c r="A5" s="5" t="s">
        <v>6</v>
      </c>
      <c r="B5" s="6" t="s">
        <v>7</v>
      </c>
      <c r="C5" s="5" t="s">
        <v>8</v>
      </c>
      <c r="D5" s="7" t="s">
        <v>9</v>
      </c>
      <c r="E5" s="7" t="s">
        <v>10</v>
      </c>
      <c r="F5" s="8" t="s">
        <v>7</v>
      </c>
      <c r="G5" s="8" t="s">
        <v>11</v>
      </c>
      <c r="H5" s="9" t="s">
        <v>9</v>
      </c>
      <c r="I5" s="9" t="s">
        <v>10</v>
      </c>
      <c r="J5" s="10" t="s">
        <v>7</v>
      </c>
      <c r="K5" s="10" t="s">
        <v>11</v>
      </c>
      <c r="L5" s="11" t="s">
        <v>9</v>
      </c>
      <c r="M5" s="11" t="s">
        <v>10</v>
      </c>
      <c r="N5" s="12" t="s">
        <v>7</v>
      </c>
      <c r="O5" s="12" t="s">
        <v>11</v>
      </c>
      <c r="P5" s="13" t="s">
        <v>9</v>
      </c>
      <c r="Q5" s="13" t="s">
        <v>10</v>
      </c>
      <c r="R5" s="4"/>
    </row>
    <row r="6" spans="1:18">
      <c r="A6" s="1" t="s">
        <v>12</v>
      </c>
      <c r="B6" s="14">
        <v>255000</v>
      </c>
      <c r="C6" s="1"/>
      <c r="D6" s="14">
        <v>189810</v>
      </c>
      <c r="E6" s="15">
        <f>SUM(D6/D$17)</f>
        <v>0.34200000000000003</v>
      </c>
      <c r="F6" s="16">
        <v>0</v>
      </c>
      <c r="G6" s="16">
        <v>7</v>
      </c>
      <c r="H6" s="16">
        <f t="shared" ref="H6:H15" si="0">SUM((F6/G6)+D6)</f>
        <v>189810</v>
      </c>
      <c r="I6" s="17">
        <f t="shared" ref="I6:I16" si="1">SUM(H6/H$17)</f>
        <v>0.33212598425196849</v>
      </c>
      <c r="J6" s="18">
        <v>0</v>
      </c>
      <c r="K6" s="18">
        <v>7</v>
      </c>
      <c r="L6" s="18">
        <f>SUM((J6/K6)+H6)</f>
        <v>189810</v>
      </c>
      <c r="M6" s="19">
        <f t="shared" ref="M6:M16" si="2">SUM(L6/L$17)</f>
        <v>0.31244444444444447</v>
      </c>
      <c r="N6" s="20">
        <v>0</v>
      </c>
      <c r="O6" s="20">
        <v>7</v>
      </c>
      <c r="P6" s="21">
        <f t="shared" ref="P6:P14" si="3">SUM((N6/O6)+L6)</f>
        <v>189810</v>
      </c>
      <c r="Q6" s="22">
        <f t="shared" ref="Q6:Q16" si="4">SUM(P6/P$17)</f>
        <v>0.30738461538461537</v>
      </c>
      <c r="R6" s="4"/>
    </row>
    <row r="7" spans="1:18">
      <c r="A7" s="1" t="s">
        <v>13</v>
      </c>
      <c r="B7" s="14">
        <v>150000</v>
      </c>
      <c r="C7" s="1"/>
      <c r="D7" s="14">
        <v>124875</v>
      </c>
      <c r="E7" s="15">
        <f t="shared" ref="E7:E16" si="5">SUM(D7/D$17)</f>
        <v>0.22500000000000001</v>
      </c>
      <c r="F7" s="16">
        <v>0</v>
      </c>
      <c r="G7" s="16">
        <v>7</v>
      </c>
      <c r="H7" s="16">
        <f t="shared" si="0"/>
        <v>124875</v>
      </c>
      <c r="I7" s="17">
        <f t="shared" si="1"/>
        <v>0.21850393700787402</v>
      </c>
      <c r="J7" s="18">
        <v>0</v>
      </c>
      <c r="K7" s="18">
        <v>7</v>
      </c>
      <c r="L7" s="18">
        <f t="shared" ref="L7:L14" si="6">SUM((J7/K7)+H7)</f>
        <v>124875</v>
      </c>
      <c r="M7" s="19">
        <f t="shared" si="2"/>
        <v>0.20555555555555555</v>
      </c>
      <c r="N7" s="20">
        <v>0</v>
      </c>
      <c r="O7" s="20">
        <v>7</v>
      </c>
      <c r="P7" s="21">
        <f t="shared" si="3"/>
        <v>124875</v>
      </c>
      <c r="Q7" s="22">
        <f t="shared" si="4"/>
        <v>0.20222672064777328</v>
      </c>
      <c r="R7" s="4"/>
    </row>
    <row r="8" spans="1:18">
      <c r="A8" s="5" t="s">
        <v>14</v>
      </c>
      <c r="B8" s="23">
        <v>150000</v>
      </c>
      <c r="C8" s="5"/>
      <c r="D8" s="23">
        <v>124875</v>
      </c>
      <c r="E8" s="24">
        <f t="shared" si="5"/>
        <v>0.22500000000000001</v>
      </c>
      <c r="F8" s="25">
        <v>0</v>
      </c>
      <c r="G8" s="25">
        <v>7</v>
      </c>
      <c r="H8" s="25">
        <f t="shared" si="0"/>
        <v>124875</v>
      </c>
      <c r="I8" s="26">
        <f t="shared" si="1"/>
        <v>0.21850393700787402</v>
      </c>
      <c r="J8" s="27">
        <v>0</v>
      </c>
      <c r="K8" s="27">
        <v>7</v>
      </c>
      <c r="L8" s="27">
        <f t="shared" si="6"/>
        <v>124875</v>
      </c>
      <c r="M8" s="28">
        <f t="shared" si="2"/>
        <v>0.20555555555555555</v>
      </c>
      <c r="N8" s="29">
        <v>0</v>
      </c>
      <c r="O8" s="29">
        <v>7</v>
      </c>
      <c r="P8" s="30">
        <f t="shared" si="3"/>
        <v>124875</v>
      </c>
      <c r="Q8" s="31">
        <f t="shared" si="4"/>
        <v>0.20222672064777328</v>
      </c>
      <c r="R8" s="4"/>
    </row>
    <row r="9" spans="1:18">
      <c r="A9" s="1" t="s">
        <v>15</v>
      </c>
      <c r="B9" s="14">
        <v>0</v>
      </c>
      <c r="C9" s="1"/>
      <c r="D9" s="14">
        <v>29970</v>
      </c>
      <c r="E9" s="15">
        <f t="shared" si="5"/>
        <v>5.3999999999999999E-2</v>
      </c>
      <c r="F9" s="16">
        <v>44800</v>
      </c>
      <c r="G9" s="16">
        <v>7</v>
      </c>
      <c r="H9" s="16">
        <f t="shared" si="0"/>
        <v>36370</v>
      </c>
      <c r="I9" s="17">
        <f t="shared" si="1"/>
        <v>6.3639545056867891E-2</v>
      </c>
      <c r="J9" s="18">
        <v>0</v>
      </c>
      <c r="K9" s="18">
        <v>7</v>
      </c>
      <c r="L9" s="18">
        <f t="shared" si="6"/>
        <v>36370</v>
      </c>
      <c r="M9" s="19">
        <f t="shared" si="2"/>
        <v>5.9868312757201649E-2</v>
      </c>
      <c r="N9" s="20">
        <v>0</v>
      </c>
      <c r="O9" s="20">
        <v>7</v>
      </c>
      <c r="P9" s="21">
        <f t="shared" si="3"/>
        <v>36370</v>
      </c>
      <c r="Q9" s="22">
        <f t="shared" si="4"/>
        <v>5.8898785425101213E-2</v>
      </c>
      <c r="R9" s="4"/>
    </row>
    <row r="10" spans="1:18">
      <c r="A10" s="5" t="s">
        <v>16</v>
      </c>
      <c r="B10" s="23">
        <v>0</v>
      </c>
      <c r="C10" s="5"/>
      <c r="D10" s="23">
        <v>29970</v>
      </c>
      <c r="E10" s="24">
        <f t="shared" si="5"/>
        <v>5.3999999999999999E-2</v>
      </c>
      <c r="F10" s="25">
        <v>0</v>
      </c>
      <c r="G10" s="25">
        <v>7</v>
      </c>
      <c r="H10" s="25">
        <f t="shared" si="0"/>
        <v>29970</v>
      </c>
      <c r="I10" s="26">
        <f t="shared" si="1"/>
        <v>5.2440944881889766E-2</v>
      </c>
      <c r="J10" s="27">
        <v>0</v>
      </c>
      <c r="K10" s="27">
        <v>7</v>
      </c>
      <c r="L10" s="27">
        <f t="shared" si="6"/>
        <v>29970</v>
      </c>
      <c r="M10" s="28">
        <f t="shared" si="2"/>
        <v>4.9333333333333333E-2</v>
      </c>
      <c r="N10" s="29">
        <v>0</v>
      </c>
      <c r="O10" s="29">
        <v>7</v>
      </c>
      <c r="P10" s="30">
        <f t="shared" si="3"/>
        <v>29970</v>
      </c>
      <c r="Q10" s="31">
        <f t="shared" si="4"/>
        <v>4.8534412955465588E-2</v>
      </c>
      <c r="R10" s="4"/>
    </row>
    <row r="11" spans="1:18">
      <c r="A11" s="32" t="s">
        <v>17</v>
      </c>
      <c r="B11" s="33">
        <v>0</v>
      </c>
      <c r="C11" s="32"/>
      <c r="D11" s="33">
        <v>40500</v>
      </c>
      <c r="E11" s="34">
        <f t="shared" si="5"/>
        <v>7.2972972972972977E-2</v>
      </c>
      <c r="F11" s="35">
        <v>0</v>
      </c>
      <c r="G11" s="35">
        <v>7</v>
      </c>
      <c r="H11" s="35">
        <f t="shared" si="0"/>
        <v>40500</v>
      </c>
      <c r="I11" s="36">
        <f t="shared" si="1"/>
        <v>7.0866141732283464E-2</v>
      </c>
      <c r="J11" s="37">
        <v>0</v>
      </c>
      <c r="K11" s="37">
        <v>7</v>
      </c>
      <c r="L11" s="37">
        <f t="shared" si="6"/>
        <v>40500</v>
      </c>
      <c r="M11" s="38">
        <f t="shared" si="2"/>
        <v>6.6666666666666666E-2</v>
      </c>
      <c r="N11" s="39">
        <v>0</v>
      </c>
      <c r="O11" s="39">
        <v>7</v>
      </c>
      <c r="P11" s="40">
        <f t="shared" si="3"/>
        <v>40500</v>
      </c>
      <c r="Q11" s="41">
        <f t="shared" si="4"/>
        <v>6.5587044534412955E-2</v>
      </c>
      <c r="R11" s="4"/>
    </row>
    <row r="12" spans="1:18">
      <c r="A12" s="42" t="s">
        <v>18</v>
      </c>
      <c r="B12" s="43">
        <v>0</v>
      </c>
      <c r="C12" s="42"/>
      <c r="D12" s="43">
        <v>7500</v>
      </c>
      <c r="E12" s="15">
        <f t="shared" si="5"/>
        <v>1.3513513513513514E-2</v>
      </c>
      <c r="F12" s="16">
        <v>25900</v>
      </c>
      <c r="G12" s="16">
        <v>7</v>
      </c>
      <c r="H12" s="16">
        <f>SUM((F12/G12)+D12)</f>
        <v>11200</v>
      </c>
      <c r="I12" s="17">
        <f t="shared" si="1"/>
        <v>1.9597550306211724E-2</v>
      </c>
      <c r="J12" s="18">
        <v>0</v>
      </c>
      <c r="K12" s="18">
        <v>7</v>
      </c>
      <c r="L12" s="18">
        <f t="shared" si="6"/>
        <v>11200</v>
      </c>
      <c r="M12" s="19">
        <f t="shared" si="2"/>
        <v>1.8436213991769548E-2</v>
      </c>
      <c r="N12" s="20">
        <v>0</v>
      </c>
      <c r="O12" s="20">
        <v>7</v>
      </c>
      <c r="P12" s="21">
        <f t="shared" si="3"/>
        <v>11200</v>
      </c>
      <c r="Q12" s="22">
        <f t="shared" si="4"/>
        <v>1.8137651821862347E-2</v>
      </c>
      <c r="R12" s="4"/>
    </row>
    <row r="13" spans="1:18">
      <c r="A13" s="5" t="s">
        <v>19</v>
      </c>
      <c r="B13" s="23">
        <v>0</v>
      </c>
      <c r="C13" s="5"/>
      <c r="D13" s="23">
        <v>7500</v>
      </c>
      <c r="E13" s="24">
        <f t="shared" si="5"/>
        <v>1.3513513513513514E-2</v>
      </c>
      <c r="F13" s="25">
        <v>0</v>
      </c>
      <c r="G13" s="25">
        <v>7</v>
      </c>
      <c r="H13" s="25">
        <f t="shared" si="0"/>
        <v>7500</v>
      </c>
      <c r="I13" s="26">
        <f t="shared" si="1"/>
        <v>1.3123359580052493E-2</v>
      </c>
      <c r="J13" s="27">
        <v>0</v>
      </c>
      <c r="K13" s="27">
        <v>7</v>
      </c>
      <c r="L13" s="27">
        <f t="shared" si="6"/>
        <v>7500</v>
      </c>
      <c r="M13" s="28">
        <f t="shared" si="2"/>
        <v>1.2345679012345678E-2</v>
      </c>
      <c r="N13" s="29">
        <v>0</v>
      </c>
      <c r="O13" s="29">
        <v>7</v>
      </c>
      <c r="P13" s="30">
        <f t="shared" si="3"/>
        <v>7500</v>
      </c>
      <c r="Q13" s="31">
        <f t="shared" si="4"/>
        <v>1.2145748987854251E-2</v>
      </c>
      <c r="R13" s="4"/>
    </row>
    <row r="14" spans="1:18">
      <c r="A14" s="32" t="s">
        <v>20</v>
      </c>
      <c r="B14" s="33">
        <v>0</v>
      </c>
      <c r="C14" s="32"/>
      <c r="D14" s="33">
        <v>0</v>
      </c>
      <c r="E14" s="34">
        <f t="shared" si="5"/>
        <v>0</v>
      </c>
      <c r="F14" s="35">
        <v>44800</v>
      </c>
      <c r="G14" s="35">
        <v>7</v>
      </c>
      <c r="H14" s="35">
        <f t="shared" si="0"/>
        <v>6400</v>
      </c>
      <c r="I14" s="36">
        <f t="shared" si="1"/>
        <v>1.1198600174978127E-2</v>
      </c>
      <c r="J14" s="37">
        <v>0</v>
      </c>
      <c r="K14" s="37">
        <v>7</v>
      </c>
      <c r="L14" s="37">
        <f t="shared" si="6"/>
        <v>6400</v>
      </c>
      <c r="M14" s="38">
        <f t="shared" si="2"/>
        <v>1.0534979423868314E-2</v>
      </c>
      <c r="N14" s="39">
        <v>0</v>
      </c>
      <c r="O14" s="39">
        <v>7</v>
      </c>
      <c r="P14" s="40">
        <f t="shared" si="3"/>
        <v>6400</v>
      </c>
      <c r="Q14" s="41">
        <f t="shared" si="4"/>
        <v>1.0364372469635627E-2</v>
      </c>
      <c r="R14" s="4"/>
    </row>
    <row r="15" spans="1:18">
      <c r="A15" s="32" t="s">
        <v>21</v>
      </c>
      <c r="B15" s="33">
        <v>0</v>
      </c>
      <c r="C15" s="32"/>
      <c r="D15" s="33">
        <v>0</v>
      </c>
      <c r="E15" s="34">
        <f t="shared" si="5"/>
        <v>0</v>
      </c>
      <c r="F15" s="35">
        <v>0</v>
      </c>
      <c r="G15" s="35">
        <v>7</v>
      </c>
      <c r="H15" s="35">
        <f t="shared" si="0"/>
        <v>0</v>
      </c>
      <c r="I15" s="36">
        <f t="shared" si="1"/>
        <v>0</v>
      </c>
      <c r="J15" s="37">
        <v>126000</v>
      </c>
      <c r="K15" s="37">
        <v>7</v>
      </c>
      <c r="L15" s="37">
        <f>SUM((J15/K15)+H15)</f>
        <v>18000</v>
      </c>
      <c r="M15" s="38">
        <f t="shared" si="2"/>
        <v>2.9629629629629631E-2</v>
      </c>
      <c r="N15" s="39">
        <v>35000</v>
      </c>
      <c r="O15" s="39">
        <v>7</v>
      </c>
      <c r="P15" s="39">
        <f>SUM((N15/O15)+L15)</f>
        <v>23000</v>
      </c>
      <c r="Q15" s="44">
        <f t="shared" si="4"/>
        <v>3.724696356275304E-2</v>
      </c>
      <c r="R15" s="4"/>
    </row>
    <row r="16" spans="1:18">
      <c r="A16" s="32" t="s">
        <v>22</v>
      </c>
      <c r="B16" s="33">
        <v>0</v>
      </c>
      <c r="C16" s="32"/>
      <c r="D16" s="33">
        <v>0</v>
      </c>
      <c r="E16" s="34">
        <f t="shared" si="5"/>
        <v>0</v>
      </c>
      <c r="F16" s="35">
        <v>0</v>
      </c>
      <c r="G16" s="35">
        <v>7</v>
      </c>
      <c r="H16" s="35">
        <f>SUM((F16/G16)+D16)</f>
        <v>0</v>
      </c>
      <c r="I16" s="36">
        <f t="shared" si="1"/>
        <v>0</v>
      </c>
      <c r="J16" s="37">
        <v>126000</v>
      </c>
      <c r="K16" s="37">
        <v>7</v>
      </c>
      <c r="L16" s="37">
        <f>SUM((J16/K16)+H16)</f>
        <v>18000</v>
      </c>
      <c r="M16" s="38">
        <f t="shared" si="2"/>
        <v>2.9629629629629631E-2</v>
      </c>
      <c r="N16" s="39">
        <v>35000</v>
      </c>
      <c r="O16" s="39">
        <v>7</v>
      </c>
      <c r="P16" s="39">
        <f>SUM((N16/O16)+L16)</f>
        <v>23000</v>
      </c>
      <c r="Q16" s="44">
        <f t="shared" si="4"/>
        <v>3.724696356275304E-2</v>
      </c>
      <c r="R16" s="4"/>
    </row>
    <row r="17" spans="1:18" ht="13.5" thickBot="1">
      <c r="A17" s="45" t="s">
        <v>23</v>
      </c>
      <c r="B17" s="46">
        <f>SUM(B6:B15)</f>
        <v>555000</v>
      </c>
      <c r="C17" s="45"/>
      <c r="D17" s="46">
        <f>SUM(D6:D15)</f>
        <v>555000</v>
      </c>
      <c r="E17" s="47">
        <f>SUM(E5:E15)</f>
        <v>1.0000000000000002</v>
      </c>
      <c r="F17" s="48">
        <f>SUM(F6:F16)</f>
        <v>115500</v>
      </c>
      <c r="G17" s="48"/>
      <c r="H17" s="48">
        <f>SUM(H6:H15)</f>
        <v>571500</v>
      </c>
      <c r="I17" s="49">
        <f>SUM(I6:I15)</f>
        <v>0.99999999999999989</v>
      </c>
      <c r="J17" s="50">
        <f>SUM(J6:J16)</f>
        <v>252000</v>
      </c>
      <c r="K17" s="50"/>
      <c r="L17" s="50">
        <f>SUM(L6:L16)</f>
        <v>607500</v>
      </c>
      <c r="M17" s="51">
        <f>SUM(M6:M16)</f>
        <v>1</v>
      </c>
      <c r="N17" s="52">
        <f>SUM(N6:N16)</f>
        <v>70000</v>
      </c>
      <c r="O17" s="52"/>
      <c r="P17" s="52">
        <f>SUM(P6:P16)</f>
        <v>617500</v>
      </c>
      <c r="Q17" s="53">
        <f>SUM(Q6:Q16)</f>
        <v>0.99999999999999989</v>
      </c>
      <c r="R17" s="4"/>
    </row>
    <row r="18" spans="1:18" ht="13.5" thickTop="1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"/>
    </row>
    <row r="19" spans="1:18">
      <c r="A19" s="1"/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"/>
    </row>
    <row r="21" spans="1:18">
      <c r="I21" s="3" t="s">
        <v>24</v>
      </c>
      <c r="M21" s="54"/>
    </row>
    <row r="22" spans="1:18">
      <c r="I22" s="3" t="s">
        <v>24</v>
      </c>
    </row>
  </sheetData>
  <mergeCells count="4">
    <mergeCell ref="B4:E4"/>
    <mergeCell ref="F4:I4"/>
    <mergeCell ref="J4:M4"/>
    <mergeCell ref="N4:Q4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SwissQual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tahnebrink</dc:creator>
  <cp:keywords/>
  <dc:description/>
  <cp:lastModifiedBy>X</cp:lastModifiedBy>
  <cp:revision/>
  <dcterms:created xsi:type="dcterms:W3CDTF">2009-06-09T09:35:52Z</dcterms:created>
  <dcterms:modified xsi:type="dcterms:W3CDTF">2016-06-03T00:15:48Z</dcterms:modified>
  <cp:category/>
  <cp:contentStatus/>
</cp:coreProperties>
</file>